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a de Taxas (exemplo)" sheetId="1" state="visible" r:id="rId3"/>
    <sheet name="Calculadora Mensal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<sst xmlns="http://schemas.openxmlformats.org/spreadsheetml/2006/main" count="80" uniqueCount="47">
  <si>
    <t xml:space="preserve">Tabela de Taxas do RCTR-C por Rota — EXEMPLO ILUSTRATIVO</t>
  </si>
  <si>
    <t xml:space="preserve">Valores hipotéticos para fins didáticos. Substitua pela tabela real da seguradora contratada antes de usar em cotação.</t>
  </si>
  <si>
    <t xml:space="preserve">Origem (UF)</t>
  </si>
  <si>
    <t xml:space="preserve">Destino (UF)</t>
  </si>
  <si>
    <t xml:space="preserve">Rota (chave)</t>
  </si>
  <si>
    <t xml:space="preserve">Classificação de risco</t>
  </si>
  <si>
    <t xml:space="preserve">Taxa (%)</t>
  </si>
  <si>
    <t xml:space="preserve">Observação</t>
  </si>
  <si>
    <t xml:space="preserve">SP</t>
  </si>
  <si>
    <t xml:space="preserve">Metropolitana / mesma UF</t>
  </si>
  <si>
    <t xml:space="preserve">Trecho curto, monitorado</t>
  </si>
  <si>
    <t xml:space="preserve">PE</t>
  </si>
  <si>
    <t xml:space="preserve">MG</t>
  </si>
  <si>
    <t xml:space="preserve">Interestadual — baixo risco</t>
  </si>
  <si>
    <t xml:space="preserve">Eixo consolidado, baixa sinistralidade</t>
  </si>
  <si>
    <t xml:space="preserve">PR</t>
  </si>
  <si>
    <t xml:space="preserve">Eixo consolidado</t>
  </si>
  <si>
    <t xml:space="preserve">RJ</t>
  </si>
  <si>
    <t xml:space="preserve">Interestadual — alto risco</t>
  </si>
  <si>
    <t xml:space="preserve">Eixo de alta sinistralidade histórica</t>
  </si>
  <si>
    <t xml:space="preserve">Interestadual — longa distância</t>
  </si>
  <si>
    <t xml:space="preserve">Distância elevada, risco moderado</t>
  </si>
  <si>
    <t xml:space="preserve">BA</t>
  </si>
  <si>
    <t xml:space="preserve">Interestadual — Nordeste</t>
  </si>
  <si>
    <t xml:space="preserve">Rota historicamente mais cara</t>
  </si>
  <si>
    <t xml:space="preserve">CE</t>
  </si>
  <si>
    <t xml:space="preserve">Interestadual — Nordeste, longa distância</t>
  </si>
  <si>
    <t xml:space="preserve">Maior exposição — trajeto e sinistralidade</t>
  </si>
  <si>
    <t xml:space="preserve">SC</t>
  </si>
  <si>
    <t xml:space="preserve">Eixo consolidado, curta distância relativa</t>
  </si>
  <si>
    <t xml:space="preserve">Legenda: células em amarelo = valores editáveis (substitua pela tabela oficial da seguradora).</t>
  </si>
  <si>
    <t xml:space="preserve">Calculadora de Prêmio do RCTR-C — Apuração Mensal</t>
  </si>
  <si>
    <t xml:space="preserve">Preencha as células azuis (Data, Origem, Destino, Importância Segurada). A taxa da rota é buscada automaticamente na aba 'Tabela de Taxas (exemplo)'.</t>
  </si>
  <si>
    <t xml:space="preserve">Desconto negociado sobre a tabela (fixo p/ todas as viagens da apólice)</t>
  </si>
  <si>
    <t xml:space="preserve">Prêmio mínimo mensal da apólice (varia bastante entre seguradoras — consulte a sua)</t>
  </si>
  <si>
    <t xml:space="preserve">Data</t>
  </si>
  <si>
    <t xml:space="preserve">Origem</t>
  </si>
  <si>
    <t xml:space="preserve">Destino</t>
  </si>
  <si>
    <t xml:space="preserve">Importância Segurada (R$)</t>
  </si>
  <si>
    <t xml:space="preserve">Taxa da rota (%)</t>
  </si>
  <si>
    <t xml:space="preserve">Prêmio bruto (IS × Taxa)</t>
  </si>
  <si>
    <t xml:space="preserve">Desconto aplicado (R$)</t>
  </si>
  <si>
    <t xml:space="preserve">Prêmio líquido da viagem (R$)</t>
  </si>
  <si>
    <t xml:space="preserve">2026-08-03</t>
  </si>
  <si>
    <t xml:space="preserve">2026-08-05</t>
  </si>
  <si>
    <t xml:space="preserve">2026-08-10</t>
  </si>
  <si>
    <t xml:space="preserve">Legenda: células em amarelo = valores editáveis. Colunas em preto = fórmulas (não editar).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</si>
</sst>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%"/>
    <numFmt numFmtId="166" formatCode="0.0%"/>
    <numFmt numFmtId="167" formatCode="&quot;R$&quot;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A1A35"/>
      <name val="Arial"/>
      <family val="0"/>
      <charset val="1"/>
    </font>
    <font>
      <i val="true"/>
      <sz val="9"/>
      <color rgb="FF5A6472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0A1A35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A1A35"/>
        <bgColor rgb="FF003300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72"/>
      <rgbColor rgb="FF969696"/>
      <rgbColor rgb="FF0A1A35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2" style="1" width="10"/>
    <col collapsed="false" customWidth="true" hidden="false" outlineLevel="0" max="4" min="4" style="1" width="18"/>
    <col collapsed="false" customWidth="true" hidden="false" outlineLevel="0" max="5" min="5" style="1" width="30"/>
    <col collapsed="false" customWidth="true" hidden="false" outlineLevel="0" max="6" min="6" style="1" width="12"/>
    <col collapsed="false" customWidth="true" hidden="false" outlineLevel="0" max="7" min="7" style="1" width="38"/>
  </cols>
  <sheetData>
    <row r="2" customFormat="false" ht="17.25" hidden="false" customHeight="true" outlineLevel="0" collapsed="false">
      <c r="B2" s="2" t="s">
        <v>0</v>
      </c>
      <c r="C2" s="2"/>
      <c r="D2" s="2"/>
      <c r="E2" s="2"/>
      <c r="F2" s="2"/>
      <c r="G2" s="2"/>
    </row>
    <row r="3" customFormat="false" ht="15" hidden="false" customHeight="true" outlineLevel="0" collapsed="false">
      <c r="B3" s="3" t="s">
        <v>1</v>
      </c>
      <c r="C3" s="3"/>
      <c r="D3" s="3"/>
      <c r="E3" s="3"/>
      <c r="F3" s="3"/>
      <c r="G3" s="3"/>
    </row>
    <row r="5" customFormat="false" ht="26.25" hidden="false" customHeight="true" outlineLevel="0" collapsed="false"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</row>
    <row r="6" customFormat="false" ht="15" hidden="false" customHeight="true" outlineLevel="0" collapsed="false">
      <c r="B6" s="5" t="s">
        <v>8</v>
      </c>
      <c r="C6" s="5" t="s">
        <v>8</v>
      </c>
      <c r="D6" s="6" t="str">
        <f aca="false">B6&amp;"-"&amp;C6</f>
        <v>SP-SP</v>
      </c>
      <c r="E6" s="5" t="s">
        <v>9</v>
      </c>
      <c r="F6" s="7" t="n">
        <v>0.00015</v>
      </c>
      <c r="G6" s="5" t="s">
        <v>10</v>
      </c>
    </row>
    <row r="7" customFormat="false" ht="15" hidden="false" customHeight="true" outlineLevel="0" collapsed="false">
      <c r="B7" s="5" t="s">
        <v>11</v>
      </c>
      <c r="C7" s="5" t="s">
        <v>11</v>
      </c>
      <c r="D7" s="6" t="str">
        <f aca="false">B7&amp;"-"&amp;C7</f>
        <v>PE-PE</v>
      </c>
      <c r="E7" s="5" t="s">
        <v>9</v>
      </c>
      <c r="F7" s="7" t="n">
        <v>0.00015</v>
      </c>
      <c r="G7" s="5" t="s">
        <v>10</v>
      </c>
    </row>
    <row r="8" customFormat="false" ht="15" hidden="false" customHeight="true" outlineLevel="0" collapsed="false">
      <c r="B8" s="5" t="s">
        <v>8</v>
      </c>
      <c r="C8" s="5" t="s">
        <v>12</v>
      </c>
      <c r="D8" s="6" t="str">
        <f aca="false">B8&amp;"-"&amp;C8</f>
        <v>SP-MG</v>
      </c>
      <c r="E8" s="5" t="s">
        <v>13</v>
      </c>
      <c r="F8" s="7" t="n">
        <v>0.0003</v>
      </c>
      <c r="G8" s="5" t="s">
        <v>14</v>
      </c>
    </row>
    <row r="9" customFormat="false" ht="15" hidden="false" customHeight="true" outlineLevel="0" collapsed="false">
      <c r="B9" s="5" t="s">
        <v>8</v>
      </c>
      <c r="C9" s="5" t="s">
        <v>15</v>
      </c>
      <c r="D9" s="6" t="str">
        <f aca="false">B9&amp;"-"&amp;C9</f>
        <v>SP-PR</v>
      </c>
      <c r="E9" s="5" t="s">
        <v>13</v>
      </c>
      <c r="F9" s="7" t="n">
        <v>0.00035</v>
      </c>
      <c r="G9" s="5" t="s">
        <v>16</v>
      </c>
    </row>
    <row r="10" customFormat="false" ht="15" hidden="false" customHeight="true" outlineLevel="0" collapsed="false">
      <c r="B10" s="5" t="s">
        <v>17</v>
      </c>
      <c r="C10" s="5" t="s">
        <v>8</v>
      </c>
      <c r="D10" s="6" t="str">
        <f aca="false">B10&amp;"-"&amp;C10</f>
        <v>RJ-SP</v>
      </c>
      <c r="E10" s="5" t="s">
        <v>18</v>
      </c>
      <c r="F10" s="7" t="n">
        <v>0.0006</v>
      </c>
      <c r="G10" s="5" t="s">
        <v>19</v>
      </c>
    </row>
    <row r="11" customFormat="false" ht="15" hidden="false" customHeight="true" outlineLevel="0" collapsed="false">
      <c r="B11" s="5" t="s">
        <v>8</v>
      </c>
      <c r="C11" s="5" t="s">
        <v>17</v>
      </c>
      <c r="D11" s="6" t="str">
        <f aca="false">B11&amp;"-"&amp;C11</f>
        <v>SP-RJ</v>
      </c>
      <c r="E11" s="5" t="s">
        <v>18</v>
      </c>
      <c r="F11" s="7" t="n">
        <v>0.0006</v>
      </c>
      <c r="G11" s="5" t="s">
        <v>19</v>
      </c>
    </row>
    <row r="12" customFormat="false" ht="15" hidden="false" customHeight="true" outlineLevel="0" collapsed="false">
      <c r="B12" s="5" t="s">
        <v>8</v>
      </c>
      <c r="C12" s="5" t="s">
        <v>11</v>
      </c>
      <c r="D12" s="6" t="str">
        <f aca="false">B12&amp;"-"&amp;C12</f>
        <v>SP-PE</v>
      </c>
      <c r="E12" s="5" t="s">
        <v>20</v>
      </c>
      <c r="F12" s="7" t="n">
        <v>0.00055</v>
      </c>
      <c r="G12" s="5" t="s">
        <v>21</v>
      </c>
    </row>
    <row r="13" customFormat="false" ht="15" hidden="false" customHeight="true" outlineLevel="0" collapsed="false">
      <c r="B13" s="5" t="s">
        <v>8</v>
      </c>
      <c r="C13" s="5" t="s">
        <v>22</v>
      </c>
      <c r="D13" s="6" t="str">
        <f aca="false">B13&amp;"-"&amp;C13</f>
        <v>SP-BA</v>
      </c>
      <c r="E13" s="5" t="s">
        <v>23</v>
      </c>
      <c r="F13" s="7" t="n">
        <v>0.0007</v>
      </c>
      <c r="G13" s="5" t="s">
        <v>24</v>
      </c>
    </row>
    <row r="14" customFormat="false" ht="15" hidden="false" customHeight="true" outlineLevel="0" collapsed="false">
      <c r="B14" s="5" t="s">
        <v>11</v>
      </c>
      <c r="C14" s="5" t="s">
        <v>22</v>
      </c>
      <c r="D14" s="6" t="str">
        <f aca="false">B14&amp;"-"&amp;C14</f>
        <v>PE-BA</v>
      </c>
      <c r="E14" s="5" t="s">
        <v>23</v>
      </c>
      <c r="F14" s="7" t="n">
        <v>0.00065</v>
      </c>
      <c r="G14" s="5" t="s">
        <v>24</v>
      </c>
    </row>
    <row r="15" customFormat="false" ht="15" hidden="false" customHeight="true" outlineLevel="0" collapsed="false">
      <c r="B15" s="5" t="s">
        <v>8</v>
      </c>
      <c r="C15" s="5" t="s">
        <v>25</v>
      </c>
      <c r="D15" s="6" t="str">
        <f aca="false">B15&amp;"-"&amp;C15</f>
        <v>SP-CE</v>
      </c>
      <c r="E15" s="5" t="s">
        <v>26</v>
      </c>
      <c r="F15" s="7" t="n">
        <v>0.0008</v>
      </c>
      <c r="G15" s="5" t="s">
        <v>27</v>
      </c>
    </row>
    <row r="16" customFormat="false" ht="15" hidden="false" customHeight="true" outlineLevel="0" collapsed="false">
      <c r="B16" s="5" t="s">
        <v>12</v>
      </c>
      <c r="C16" s="5" t="s">
        <v>17</v>
      </c>
      <c r="D16" s="6" t="str">
        <f aca="false">B16&amp;"-"&amp;C16</f>
        <v>MG-RJ</v>
      </c>
      <c r="E16" s="5" t="s">
        <v>18</v>
      </c>
      <c r="F16" s="7" t="n">
        <v>0.00058</v>
      </c>
      <c r="G16" s="5" t="s">
        <v>19</v>
      </c>
    </row>
    <row r="17" customFormat="false" ht="15" hidden="false" customHeight="true" outlineLevel="0" collapsed="false">
      <c r="B17" s="5" t="s">
        <v>15</v>
      </c>
      <c r="C17" s="5" t="s">
        <v>28</v>
      </c>
      <c r="D17" s="6" t="str">
        <f aca="false">B17&amp;"-"&amp;C17</f>
        <v>PR-SC</v>
      </c>
      <c r="E17" s="5" t="s">
        <v>13</v>
      </c>
      <c r="F17" s="7" t="n">
        <v>0.00028</v>
      </c>
      <c r="G17" s="5" t="s">
        <v>29</v>
      </c>
    </row>
    <row r="20" customFormat="false" ht="15" hidden="false" customHeight="true" outlineLevel="0" collapsed="false">
      <c r="B20" s="3" t="s">
        <v>30</v>
      </c>
      <c r="C20" s="3"/>
      <c r="D20" s="3"/>
      <c r="E20" s="3"/>
      <c r="F20" s="3"/>
      <c r="G20" s="3"/>
    </row>
  </sheetData>
  <mergeCells count="3">
    <mergeCell ref="B2:G2"/>
    <mergeCell ref="B3:G3"/>
    <mergeCell ref="B20:G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"/>
    <col collapsed="false" customWidth="true" hidden="false" outlineLevel="0" max="4" min="3" style="1" width="9"/>
    <col collapsed="false" customWidth="true" hidden="false" outlineLevel="0" max="5" min="5" style="1" width="20"/>
    <col collapsed="false" customWidth="true" hidden="false" outlineLevel="0" max="7" min="6" style="1" width="14"/>
    <col collapsed="false" customWidth="true" hidden="false" outlineLevel="0" max="9" min="8" style="1" width="18"/>
    <col collapsed="false" customWidth="true" hidden="false" outlineLevel="0" max="10" min="10" style="1" width="20"/>
  </cols>
  <sheetData>
    <row r="2" customFormat="false" ht="17.25" hidden="false" customHeight="true" outlineLevel="0" collapsed="false">
      <c r="B2" s="2" t="s">
        <v>31</v>
      </c>
      <c r="C2" s="2"/>
      <c r="D2" s="2"/>
      <c r="E2" s="2"/>
      <c r="F2" s="2"/>
      <c r="G2" s="2"/>
      <c r="H2" s="2"/>
      <c r="I2" s="2"/>
      <c r="J2" s="2"/>
    </row>
    <row r="3" customFormat="false" ht="15" hidden="false" customHeight="true" outlineLevel="0" collapsed="false">
      <c r="B3" s="3" t="s">
        <v>32</v>
      </c>
      <c r="C3" s="3"/>
      <c r="D3" s="3"/>
      <c r="E3" s="3"/>
      <c r="F3" s="3"/>
      <c r="G3" s="3"/>
      <c r="H3" s="3"/>
      <c r="I3" s="3"/>
      <c r="J3" s="3"/>
    </row>
    <row r="5" customFormat="false" ht="15" hidden="false" customHeight="true" outlineLevel="0" collapsed="false">
      <c r="B5" s="8" t="s">
        <v>33</v>
      </c>
      <c r="C5" s="8"/>
      <c r="D5" s="8"/>
      <c r="E5" s="8"/>
      <c r="F5" s="9" t="n">
        <v>0.2</v>
      </c>
    </row>
    <row r="6" customFormat="false" ht="15" hidden="false" customHeight="true" outlineLevel="0" collapsed="false">
      <c r="B6" s="8" t="s">
        <v>34</v>
      </c>
      <c r="C6" s="8"/>
      <c r="D6" s="8"/>
      <c r="E6" s="8"/>
      <c r="F6" s="10"/>
    </row>
    <row r="8" customFormat="false" ht="26.25" hidden="false" customHeight="true" outlineLevel="0" collapsed="false">
      <c r="B8" s="4" t="s">
        <v>35</v>
      </c>
      <c r="C8" s="4" t="s">
        <v>36</v>
      </c>
      <c r="D8" s="4" t="s">
        <v>37</v>
      </c>
      <c r="E8" s="4" t="s">
        <v>38</v>
      </c>
      <c r="F8" s="4" t="s">
        <v>4</v>
      </c>
      <c r="G8" s="4" t="s">
        <v>39</v>
      </c>
      <c r="H8" s="4" t="s">
        <v>40</v>
      </c>
      <c r="I8" s="4" t="s">
        <v>41</v>
      </c>
      <c r="J8" s="4" t="s">
        <v>42</v>
      </c>
    </row>
    <row r="9" customFormat="false" ht="15" hidden="false" customHeight="true" outlineLevel="0" collapsed="false">
      <c r="B9" s="11" t="s">
        <v>43</v>
      </c>
      <c r="C9" s="11" t="s">
        <v>8</v>
      </c>
      <c r="D9" s="11" t="s">
        <v>12</v>
      </c>
      <c r="E9" s="10" t="n">
        <v>45000</v>
      </c>
      <c r="F9" s="6" t="str">
        <f aca="false">IF(C9="","",C9&amp;"-"&amp;D9)</f>
        <v>SP-MG</v>
      </c>
      <c r="G9" s="12" t="n">
        <f aca="false">IFERROR(INDEX('Tabela de Taxas (exemplo)'!$F$6:$F$17,MATCH(F9,'Tabela de Taxas (exemplo)'!$D$6:$D$17,0)),"")</f>
        <v>0.0003</v>
      </c>
      <c r="H9" s="13" t="n">
        <f aca="false">IF(OR(E9="",G9=""),"",E9*G9)</f>
        <v>13.5</v>
      </c>
      <c r="I9" s="13" t="n">
        <f aca="false">IF(H9="","",H9*$F$5)</f>
        <v>2.7</v>
      </c>
      <c r="J9" s="14" t="n">
        <f aca="false">IF(H9="","",H9-I9)</f>
        <v>10.8</v>
      </c>
    </row>
    <row r="10" customFormat="false" ht="15" hidden="false" customHeight="true" outlineLevel="0" collapsed="false">
      <c r="B10" s="11" t="s">
        <v>44</v>
      </c>
      <c r="C10" s="11" t="s">
        <v>8</v>
      </c>
      <c r="D10" s="11" t="s">
        <v>17</v>
      </c>
      <c r="E10" s="10" t="n">
        <v>80000</v>
      </c>
      <c r="F10" s="6" t="str">
        <f aca="false">IF(C10="","",C10&amp;"-"&amp;D10)</f>
        <v>SP-RJ</v>
      </c>
      <c r="G10" s="12" t="n">
        <f aca="false">IFERROR(INDEX('Tabela de Taxas (exemplo)'!$F$6:$F$17,MATCH(F10,'Tabela de Taxas (exemplo)'!$D$6:$D$17,0)),"")</f>
        <v>0.0006</v>
      </c>
      <c r="H10" s="13" t="n">
        <f aca="false">IF(OR(E10="",G10=""),"",E10*G10)</f>
        <v>48</v>
      </c>
      <c r="I10" s="13" t="n">
        <f aca="false">IF(H10="","",H10*$F$5)</f>
        <v>9.6</v>
      </c>
      <c r="J10" s="14" t="n">
        <f aca="false">IF(H10="","",H10-I10)</f>
        <v>38.4</v>
      </c>
    </row>
    <row r="11" customFormat="false" ht="15" hidden="false" customHeight="true" outlineLevel="0" collapsed="false">
      <c r="B11" s="11" t="s">
        <v>45</v>
      </c>
      <c r="C11" s="11" t="s">
        <v>11</v>
      </c>
      <c r="D11" s="11" t="s">
        <v>22</v>
      </c>
      <c r="E11" s="10" t="n">
        <v>32000</v>
      </c>
      <c r="F11" s="6" t="str">
        <f aca="false">IF(C11="","",C11&amp;"-"&amp;D11)</f>
        <v>PE-BA</v>
      </c>
      <c r="G11" s="12" t="n">
        <f aca="false">IFERROR(INDEX('Tabela de Taxas (exemplo)'!$F$6:$F$17,MATCH(F11,'Tabela de Taxas (exemplo)'!$D$6:$D$17,0)),"")</f>
        <v>0.00065</v>
      </c>
      <c r="H11" s="13" t="n">
        <f aca="false">IF(OR(E11="",G11=""),"",E11*G11)</f>
        <v>20.8</v>
      </c>
      <c r="I11" s="13" t="n">
        <f aca="false">IF(H11="","",H11*$F$5)</f>
        <v>4.16</v>
      </c>
      <c r="J11" s="14" t="n">
        <f aca="false">IF(H11="","",H11-I11)</f>
        <v>16.64</v>
      </c>
    </row>
    <row r="12" customFormat="false" ht="15" hidden="false" customHeight="true" outlineLevel="0" collapsed="false">
      <c r="B12" s="11"/>
      <c r="C12" s="11"/>
      <c r="D12" s="11"/>
      <c r="E12" s="10"/>
      <c r="F12" s="6" t="str">
        <f aca="false">IF(C12="","",C12&amp;"-"&amp;D12)</f>
        <v/>
      </c>
      <c r="G12" s="12" t="str">
        <f aca="false">IFERROR(INDEX('Tabela de Taxas (exemplo)'!$F$6:$F$17,MATCH(F12,'Tabela de Taxas (exemplo)'!$D$6:$D$17,0)),"")</f>
        <v/>
      </c>
      <c r="H12" s="13" t="str">
        <f aca="false">IF(OR(E12="",G12=""),"",E12*G12)</f>
        <v/>
      </c>
      <c r="I12" s="13" t="str">
        <f aca="false">IF(H12="","",H12*$F$5)</f>
        <v/>
      </c>
      <c r="J12" s="14" t="str">
        <f aca="false">IF(H12="","",H12-I12)</f>
        <v/>
      </c>
    </row>
    <row r="13" customFormat="false" ht="15" hidden="false" customHeight="true" outlineLevel="0" collapsed="false">
      <c r="B13" s="11"/>
      <c r="C13" s="11"/>
      <c r="D13" s="11"/>
      <c r="E13" s="10"/>
      <c r="F13" s="6" t="str">
        <f aca="false">IF(C13="","",C13&amp;"-"&amp;D13)</f>
        <v/>
      </c>
      <c r="G13" s="12" t="str">
        <f aca="false">IFERROR(INDEX('Tabela de Taxas (exemplo)'!$F$6:$F$17,MATCH(F13,'Tabela de Taxas (exemplo)'!$D$6:$D$17,0)),"")</f>
        <v/>
      </c>
      <c r="H13" s="13" t="str">
        <f aca="false">IF(OR(E13="",G13=""),"",E13*G13)</f>
        <v/>
      </c>
      <c r="I13" s="13" t="str">
        <f aca="false">IF(H13="","",H13*$F$5)</f>
        <v/>
      </c>
      <c r="J13" s="14" t="str">
        <f aca="false">IF(H13="","",H13-I13)</f>
        <v/>
      </c>
    </row>
    <row r="14" customFormat="false" ht="15" hidden="false" customHeight="true" outlineLevel="0" collapsed="false">
      <c r="B14" s="11"/>
      <c r="C14" s="11"/>
      <c r="D14" s="11"/>
      <c r="E14" s="10"/>
      <c r="F14" s="6" t="str">
        <f aca="false">IF(C14="","",C14&amp;"-"&amp;D14)</f>
        <v/>
      </c>
      <c r="G14" s="12" t="str">
        <f aca="false">IFERROR(INDEX('Tabela de Taxas (exemplo)'!$F$6:$F$17,MATCH(F14,'Tabela de Taxas (exemplo)'!$D$6:$D$17,0)),"")</f>
        <v/>
      </c>
      <c r="H14" s="13" t="str">
        <f aca="false">IF(OR(E14="",G14=""),"",E14*G14)</f>
        <v/>
      </c>
      <c r="I14" s="13" t="str">
        <f aca="false">IF(H14="","",H14*$F$5)</f>
        <v/>
      </c>
      <c r="J14" s="14" t="str">
        <f aca="false">IF(H14="","",H14-I14)</f>
        <v/>
      </c>
    </row>
    <row r="15" customFormat="false" ht="15" hidden="false" customHeight="true" outlineLevel="0" collapsed="false">
      <c r="B15" s="11"/>
      <c r="C15" s="11"/>
      <c r="D15" s="11"/>
      <c r="E15" s="10"/>
      <c r="F15" s="6" t="str">
        <f aca="false">IF(C15="","",C15&amp;"-"&amp;D15)</f>
        <v/>
      </c>
      <c r="G15" s="12" t="str">
        <f aca="false">IFERROR(INDEX('Tabela de Taxas (exemplo)'!$F$6:$F$17,MATCH(F15,'Tabela de Taxas (exemplo)'!$D$6:$D$17,0)),"")</f>
        <v/>
      </c>
      <c r="H15" s="13" t="str">
        <f aca="false">IF(OR(E15="",G15=""),"",E15*G15)</f>
        <v/>
      </c>
      <c r="I15" s="13" t="str">
        <f aca="false">IF(H15="","",H15*$F$5)</f>
        <v/>
      </c>
      <c r="J15" s="14" t="str">
        <f aca="false">IF(H15="","",H15-I15)</f>
        <v/>
      </c>
    </row>
    <row r="16" customFormat="false" ht="15" hidden="false" customHeight="true" outlineLevel="0" collapsed="false">
      <c r="B16" s="11"/>
      <c r="C16" s="11"/>
      <c r="D16" s="11"/>
      <c r="E16" s="10"/>
      <c r="F16" s="6" t="str">
        <f aca="false">IF(C16="","",C16&amp;"-"&amp;D16)</f>
        <v/>
      </c>
      <c r="G16" s="12" t="str">
        <f aca="false">IFERROR(INDEX('Tabela de Taxas (exemplo)'!$F$6:$F$17,MATCH(F16,'Tabela de Taxas (exemplo)'!$D$6:$D$17,0)),"")</f>
        <v/>
      </c>
      <c r="H16" s="13" t="str">
        <f aca="false">IF(OR(E16="",G16=""),"",E16*G16)</f>
        <v/>
      </c>
      <c r="I16" s="13" t="str">
        <f aca="false">IF(H16="","",H16*$F$5)</f>
        <v/>
      </c>
      <c r="J16" s="14" t="str">
        <f aca="false">IF(H16="","",H16-I16)</f>
        <v/>
      </c>
    </row>
    <row r="17" customFormat="false" ht="15" hidden="false" customHeight="true" outlineLevel="0" collapsed="false">
      <c r="B17" s="11"/>
      <c r="C17" s="11"/>
      <c r="D17" s="11"/>
      <c r="E17" s="10"/>
      <c r="F17" s="6" t="str">
        <f aca="false">IF(C17="","",C17&amp;"-"&amp;D17)</f>
        <v/>
      </c>
      <c r="G17" s="12" t="str">
        <f aca="false">IFERROR(INDEX('Tabela de Taxas (exemplo)'!$F$6:$F$17,MATCH(F17,'Tabela de Taxas (exemplo)'!$D$6:$D$17,0)),"")</f>
        <v/>
      </c>
      <c r="H17" s="13" t="str">
        <f aca="false">IF(OR(E17="",G17=""),"",E17*G17)</f>
        <v/>
      </c>
      <c r="I17" s="13" t="str">
        <f aca="false">IF(H17="","",H17*$F$5)</f>
        <v/>
      </c>
      <c r="J17" s="14" t="str">
        <f aca="false">IF(H17="","",H17-I17)</f>
        <v/>
      </c>
    </row>
    <row r="18" customFormat="false" ht="15" hidden="false" customHeight="true" outlineLevel="0" collapsed="false">
      <c r="B18" s="11"/>
      <c r="C18" s="11"/>
      <c r="D18" s="11"/>
      <c r="E18" s="10"/>
      <c r="F18" s="6" t="str">
        <f aca="false">IF(C18="","",C18&amp;"-"&amp;D18)</f>
        <v/>
      </c>
      <c r="G18" s="12" t="str">
        <f aca="false">IFERROR(INDEX('Tabela de Taxas (exemplo)'!$F$6:$F$17,MATCH(F18,'Tabela de Taxas (exemplo)'!$D$6:$D$17,0)),"")</f>
        <v/>
      </c>
      <c r="H18" s="13" t="str">
        <f aca="false">IF(OR(E18="",G18=""),"",E18*G18)</f>
        <v/>
      </c>
      <c r="I18" s="13" t="str">
        <f aca="false">IF(H18="","",H18*$F$5)</f>
        <v/>
      </c>
      <c r="J18" s="14" t="str">
        <f aca="false">IF(H18="","",H18-I18)</f>
        <v/>
      </c>
    </row>
    <row r="19" customFormat="false" ht="15" hidden="false" customHeight="true" outlineLevel="0" collapsed="false">
      <c r="B19" s="11"/>
      <c r="C19" s="11"/>
      <c r="D19" s="11"/>
      <c r="E19" s="10"/>
      <c r="F19" s="6" t="str">
        <f aca="false">IF(C19="","",C19&amp;"-"&amp;D19)</f>
        <v/>
      </c>
      <c r="G19" s="12" t="str">
        <f aca="false">IFERROR(INDEX('Tabela de Taxas (exemplo)'!$F$6:$F$17,MATCH(F19,'Tabela de Taxas (exemplo)'!$D$6:$D$17,0)),"")</f>
        <v/>
      </c>
      <c r="H19" s="13" t="str">
        <f aca="false">IF(OR(E19="",G19=""),"",E19*G19)</f>
        <v/>
      </c>
      <c r="I19" s="13" t="str">
        <f aca="false">IF(H19="","",H19*$F$5)</f>
        <v/>
      </c>
      <c r="J19" s="14" t="str">
        <f aca="false">IF(H19="","",H19-I19)</f>
        <v/>
      </c>
    </row>
    <row r="20" customFormat="false" ht="15" hidden="false" customHeight="true" outlineLevel="0" collapsed="false">
      <c r="B20" s="11"/>
      <c r="C20" s="11"/>
      <c r="D20" s="11"/>
      <c r="E20" s="10"/>
      <c r="F20" s="6" t="str">
        <f aca="false">IF(C20="","",C20&amp;"-"&amp;D20)</f>
        <v/>
      </c>
      <c r="G20" s="12" t="str">
        <f aca="false">IFERROR(INDEX('Tabela de Taxas (exemplo)'!$F$6:$F$17,MATCH(F20,'Tabela de Taxas (exemplo)'!$D$6:$D$17,0)),"")</f>
        <v/>
      </c>
      <c r="H20" s="13" t="str">
        <f aca="false">IF(OR(E20="",G20=""),"",E20*G20)</f>
        <v/>
      </c>
      <c r="I20" s="13" t="str">
        <f aca="false">IF(H20="","",H20*$F$5)</f>
        <v/>
      </c>
      <c r="J20" s="14" t="str">
        <f aca="false">IF(H20="","",H20-I20)</f>
        <v/>
      </c>
    </row>
    <row r="22" customFormat="false" ht="15" hidden="false" customHeight="true" outlineLevel="0" collapsed="false">
      <c r="G22" s="15"/>
      <c r="H22" s="15"/>
      <c r="I22" s="15"/>
      <c r="J22" s="16" t="n">
        <f aca="false">SUM(J9:J20)</f>
        <v>65.84</v>
      </c>
    </row>
    <row r="23" customFormat="false" ht="15" hidden="false" customHeight="true" outlineLevel="0" collapsed="false">
      <c r="G23" s="15"/>
      <c r="H23" s="15"/>
      <c r="I23" s="15"/>
      <c r="J23" s="17" t="str">
        <f aca="false">IF(F6="","Preencha o prêmio mínimo da sua apólice para comparar",IF(J22&gt;=F6,"Sim","Não — complemento de R$ "&amp;TEXT(F6-J22,"#,##0.00")))</f>
        <v>Preencha o prêmio mínimo da sua apólice para comparar</v>
      </c>
    </row>
    <row r="25" customFormat="false" ht="15" hidden="false" customHeight="true" outlineLevel="0" collapsed="false">
      <c r="B25" s="3" t="s">
        <v>46</v>
      </c>
      <c r="C25" s="3"/>
      <c r="D25" s="3"/>
      <c r="E25" s="3"/>
      <c r="F25" s="3"/>
      <c r="G25" s="3"/>
      <c r="H25" s="3"/>
      <c r="I25" s="3"/>
      <c r="J25" s="3"/>
    </row>
  </sheetData>
  <mergeCells count="7">
    <mergeCell ref="B2:J2"/>
    <mergeCell ref="B3:J3"/>
    <mergeCell ref="B5:E5"/>
    <mergeCell ref="B6:E6"/>
    <mergeCell ref="G22:I22"/>
    <mergeCell ref="G23:I23"/>
    <mergeCell ref="B25:J25"/>
  </mergeCells>
  <dataValidations count="1">
    <dataValidation allowBlank="true" errorStyle="stop" operator="between" showDropDown="false" showErrorMessage="false" showInputMessage="false" sqref="C9:D20" type="list">
      <formula1>"BA,CE,MG,PE,PR,RJ,SC,SP"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2026-07-29T00:25:04Z</dcterms:created>
  <dc:creator>openpyxl</dc:creator>
  <dc:description/>
  <dc:language>en-US</dc:language>
  <cp:lastModifiedBy/>
  <dcterms:modified xsi:type="dcterms:W3CDTF">2026-07-29T00:54:19Z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